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Data" sheetId="1" r:id="rId1"/>
    <sheet name="Chart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M10" i="1" l="1"/>
  <c r="AM9" i="1"/>
  <c r="AH10" i="1"/>
  <c r="AH9" i="1"/>
  <c r="AC10" i="1"/>
  <c r="AC9" i="1"/>
  <c r="X10" i="1"/>
  <c r="X9" i="1"/>
  <c r="S10" i="1"/>
  <c r="S9" i="1"/>
  <c r="N10" i="1"/>
  <c r="N9" i="1"/>
  <c r="I10" i="1"/>
  <c r="I9" i="1"/>
  <c r="AJ7" i="1"/>
  <c r="AK7" i="1" s="1"/>
  <c r="AL7" i="1" s="1"/>
  <c r="AJ6" i="1"/>
  <c r="AK6" i="1" s="1"/>
  <c r="AL6" i="1" s="1"/>
  <c r="AJ5" i="1"/>
  <c r="AK5" i="1" s="1"/>
  <c r="AL5" i="1" s="1"/>
  <c r="AJ4" i="1"/>
  <c r="AK4" i="1" s="1"/>
  <c r="AL4" i="1" s="1"/>
  <c r="AK3" i="1"/>
  <c r="AL3" i="1" s="1"/>
  <c r="AJ3" i="1"/>
  <c r="AF7" i="1"/>
  <c r="AG7" i="1" s="1"/>
  <c r="AE7" i="1"/>
  <c r="AF6" i="1"/>
  <c r="AG6" i="1" s="1"/>
  <c r="AE6" i="1"/>
  <c r="AF5" i="1"/>
  <c r="AG5" i="1" s="1"/>
  <c r="AE5" i="1"/>
  <c r="AF4" i="1"/>
  <c r="AG4" i="1" s="1"/>
  <c r="AE4" i="1"/>
  <c r="AE3" i="1"/>
  <c r="AF3" i="1" s="1"/>
  <c r="AG3" i="1" s="1"/>
  <c r="Z7" i="1"/>
  <c r="AA7" i="1" s="1"/>
  <c r="AB7" i="1" s="1"/>
  <c r="Z6" i="1"/>
  <c r="AA6" i="1" s="1"/>
  <c r="AB6" i="1" s="1"/>
  <c r="Z5" i="1"/>
  <c r="AA5" i="1" s="1"/>
  <c r="AB5" i="1" s="1"/>
  <c r="Z4" i="1"/>
  <c r="AA4" i="1" s="1"/>
  <c r="AB4" i="1" s="1"/>
  <c r="AA3" i="1"/>
  <c r="AB3" i="1" s="1"/>
  <c r="Z3" i="1"/>
  <c r="U7" i="1"/>
  <c r="V7" i="1" s="1"/>
  <c r="W7" i="1" s="1"/>
  <c r="U6" i="1"/>
  <c r="V6" i="1" s="1"/>
  <c r="W6" i="1" s="1"/>
  <c r="U5" i="1"/>
  <c r="V5" i="1" s="1"/>
  <c r="W5" i="1" s="1"/>
  <c r="U4" i="1"/>
  <c r="V4" i="1" s="1"/>
  <c r="W4" i="1" s="1"/>
  <c r="V3" i="1"/>
  <c r="W3" i="1" s="1"/>
  <c r="U3" i="1"/>
  <c r="P7" i="1"/>
  <c r="Q7" i="1" s="1"/>
  <c r="R7" i="1" s="1"/>
  <c r="P6" i="1"/>
  <c r="Q6" i="1" s="1"/>
  <c r="R6" i="1" s="1"/>
  <c r="P5" i="1"/>
  <c r="Q5" i="1" s="1"/>
  <c r="R5" i="1" s="1"/>
  <c r="P4" i="1"/>
  <c r="Q4" i="1" s="1"/>
  <c r="R4" i="1" s="1"/>
  <c r="Q3" i="1"/>
  <c r="R3" i="1" s="1"/>
  <c r="P3" i="1"/>
  <c r="L7" i="1"/>
  <c r="M7" i="1" s="1"/>
  <c r="K7" i="1"/>
  <c r="L6" i="1"/>
  <c r="M6" i="1" s="1"/>
  <c r="K6" i="1"/>
  <c r="L5" i="1"/>
  <c r="M5" i="1" s="1"/>
  <c r="K5" i="1"/>
  <c r="L4" i="1"/>
  <c r="M4" i="1" s="1"/>
  <c r="K4" i="1"/>
  <c r="K3" i="1"/>
  <c r="L3" i="1" s="1"/>
  <c r="M3" i="1" s="1"/>
  <c r="I5" i="1"/>
  <c r="I6" i="1"/>
  <c r="I7" i="1"/>
  <c r="I4" i="1"/>
  <c r="H4" i="1"/>
  <c r="H5" i="1"/>
  <c r="H6" i="1"/>
  <c r="H7" i="1"/>
  <c r="G4" i="1"/>
  <c r="G5" i="1"/>
  <c r="G6" i="1"/>
  <c r="G7" i="1"/>
  <c r="F4" i="1"/>
  <c r="F5" i="1"/>
  <c r="F6" i="1"/>
  <c r="F7" i="1"/>
  <c r="H3" i="1"/>
  <c r="G3" i="1"/>
  <c r="F3" i="1"/>
  <c r="AM7" i="1" l="1"/>
  <c r="AM6" i="1"/>
  <c r="AM5" i="1"/>
  <c r="AM4" i="1"/>
  <c r="AH7" i="1"/>
  <c r="AH6" i="1"/>
  <c r="AH5" i="1"/>
  <c r="AH4" i="1"/>
  <c r="AC7" i="1"/>
  <c r="AC6" i="1"/>
  <c r="AC5" i="1"/>
  <c r="AC4" i="1"/>
  <c r="X7" i="1"/>
  <c r="X6" i="1"/>
  <c r="X5" i="1"/>
  <c r="X4" i="1"/>
  <c r="S7" i="1"/>
  <c r="S6" i="1"/>
  <c r="S5" i="1"/>
  <c r="S4" i="1"/>
  <c r="N7" i="1"/>
  <c r="N6" i="1"/>
  <c r="N5" i="1"/>
  <c r="N4" i="1"/>
</calcChain>
</file>

<file path=xl/sharedStrings.xml><?xml version="1.0" encoding="utf-8"?>
<sst xmlns="http://schemas.openxmlformats.org/spreadsheetml/2006/main" count="106" uniqueCount="39">
  <si>
    <t>Sample</t>
  </si>
  <si>
    <t xml:space="preserve">139  La  [ He ] </t>
  </si>
  <si>
    <t xml:space="preserve">140  Ce  [ He ] </t>
  </si>
  <si>
    <t xml:space="preserve">141  Pr  [ He ] </t>
  </si>
  <si>
    <t xml:space="preserve">146  Nd  [ He ] </t>
  </si>
  <si>
    <t xml:space="preserve">153  Eu  [ He ] </t>
  </si>
  <si>
    <t xml:space="preserve">159  Tb  [ He ] </t>
  </si>
  <si>
    <t xml:space="preserve">163  Dy  [ He ] </t>
  </si>
  <si>
    <t/>
  </si>
  <si>
    <t>Rjct</t>
  </si>
  <si>
    <t>Sample Name</t>
  </si>
  <si>
    <t>Comment</t>
  </si>
  <si>
    <t>Conc. [ ppb ]</t>
  </si>
  <si>
    <t>GG2-88-Inf</t>
  </si>
  <si>
    <t>10</t>
  </si>
  <si>
    <t>GG2-88A-90</t>
  </si>
  <si>
    <t>GG2-88B-90</t>
  </si>
  <si>
    <t>GG2-88C-90</t>
  </si>
  <si>
    <t>GG2-88D-90</t>
  </si>
  <si>
    <t>DF 10</t>
  </si>
  <si>
    <r>
      <rPr>
        <sz val="9"/>
        <color rgb="FF000000"/>
        <rFont val="Calibri"/>
        <family val="2"/>
      </rPr>
      <t>µ</t>
    </r>
    <r>
      <rPr>
        <sz val="9"/>
        <color rgb="FF000000"/>
        <rFont val="Microsoft Sans Serif"/>
        <family val="2"/>
      </rPr>
      <t>g/L</t>
    </r>
  </si>
  <si>
    <t>mg/L</t>
  </si>
  <si>
    <t>Total mg</t>
  </si>
  <si>
    <t>Vol .15</t>
  </si>
  <si>
    <t>%wt</t>
  </si>
  <si>
    <t>Mesh +50</t>
  </si>
  <si>
    <t>Mesh +100</t>
  </si>
  <si>
    <t>Element</t>
  </si>
  <si>
    <t xml:space="preserve"> </t>
  </si>
  <si>
    <t>%wt pH 3.5</t>
  </si>
  <si>
    <t>%wt pH 4.5</t>
  </si>
  <si>
    <t>%wt pH 5.5</t>
  </si>
  <si>
    <t>La</t>
  </si>
  <si>
    <t>Ce</t>
  </si>
  <si>
    <t xml:space="preserve">Pr </t>
  </si>
  <si>
    <t>Nd</t>
  </si>
  <si>
    <t>Eu</t>
  </si>
  <si>
    <t>Tb</t>
  </si>
  <si>
    <t>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</si>
</sst>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Microsoft Sans Serif"/>
      <family val="2"/>
    </font>
    <font>
      <sz val="9"/>
      <color rgb="FF000000"/>
      <name val="Microsoft Sans Serif"/>
      <family val="2"/>
    </font>
    <font>
      <sz val="9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EFEFEF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/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right" vertical="top"/>
    </xf>
    <xf numFmtId="0" fontId="2" fillId="3" borderId="1" xfId="0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center" vertical="center"/>
    </xf>
    <xf numFmtId="0" fontId="0" fillId="0" borderId="0" xfId="0"/>
    <xf numFmtId="0" fontId="2" fillId="3" borderId="1" xfId="0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right" vertical="top"/>
    </xf>
    <xf numFmtId="166" fontId="0" fillId="0" borderId="0" xfId="0" applyNumberFormat="1"/>
    <xf numFmtId="0" fontId="0" fillId="0" borderId="5" xfId="0" applyBorder="1"/>
    <xf numFmtId="166" fontId="0" fillId="0" borderId="5" xfId="0" applyNumberFormat="1" applyBorder="1"/>
    <xf numFmtId="0" fontId="0" fillId="0" borderId="0" xfId="0" applyBorder="1"/>
    <xf numFmtId="166" fontId="0" fillId="0" borderId="0" xfId="0" applyNumberFormat="1" applyBorder="1"/>
    <xf numFmtId="0" fontId="0" fillId="4" borderId="1" xfId="0" applyFill="1" applyBorder="1"/>
    <xf numFmtId="166" fontId="0" fillId="4" borderId="1" xfId="0" applyNumberFormat="1" applyFill="1" applyBorder="1"/>
    <xf numFmtId="0" fontId="0" fillId="5" borderId="1" xfId="0" applyFill="1" applyBorder="1"/>
    <xf numFmtId="166" fontId="0" fillId="5" borderId="1" xfId="0" applyNumberFormat="1" applyFill="1" applyBorder="1"/>
    <xf numFmtId="0" fontId="0" fillId="6" borderId="1" xfId="0" applyFill="1" applyBorder="1"/>
    <xf numFmtId="166" fontId="0" fillId="6" borderId="1" xfId="0" applyNumberFormat="1" applyFill="1" applyBorder="1"/>
    <xf numFmtId="0" fontId="0" fillId="7" borderId="1" xfId="0" applyFill="1" applyBorder="1"/>
    <xf numFmtId="166" fontId="0" fillId="7" borderId="1" xfId="0" applyNumberFormat="1" applyFill="1" applyBorder="1"/>
    <xf numFmtId="0" fontId="0" fillId="8" borderId="1" xfId="0" applyFill="1" applyBorder="1"/>
    <xf numFmtId="166" fontId="0" fillId="8" borderId="1" xfId="0" applyNumberFormat="1" applyFill="1" applyBorder="1"/>
    <xf numFmtId="0" fontId="0" fillId="9" borderId="1" xfId="0" applyFill="1" applyBorder="1"/>
    <xf numFmtId="166" fontId="0" fillId="9" borderId="1" xfId="0" applyNumberFormat="1" applyFill="1" applyBorder="1"/>
    <xf numFmtId="0" fontId="0" fillId="10" borderId="1" xfId="0" applyFill="1" applyBorder="1"/>
    <xf numFmtId="166" fontId="0" fillId="10" borderId="1" xfId="0" applyNumberForma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"/>
  <sheetViews>
    <sheetView tabSelected="1" workbookViewId="0">
      <pane xSplit="4" ySplit="2" topLeftCell="AA3" activePane="bottomRight" state="frozen"/>
      <selection pane="topRight" activeCell="E1" sqref="E1"/>
      <selection pane="bottomLeft" activeCell="A3" sqref="A3"/>
      <selection pane="bottomRight" activeCell="AB24" sqref="AB24"/>
    </sheetView>
  </sheetViews>
  <sheetFormatPr defaultRowHeight="15" x14ac:dyDescent="0.25"/>
  <cols>
    <col min="1" max="1" width="3.5703125" customWidth="1"/>
    <col min="2" max="2" width="3.85546875" customWidth="1"/>
    <col min="3" max="3" width="15.28515625" customWidth="1"/>
    <col min="5" max="5" width="13.140625" customWidth="1"/>
    <col min="6" max="8" width="13.140625" style="11" customWidth="1"/>
    <col min="9" max="9" width="13.140625" style="6" customWidth="1"/>
    <col min="10" max="10" width="14" customWidth="1"/>
    <col min="11" max="14" width="14" style="11" customWidth="1"/>
    <col min="15" max="15" width="14.140625" customWidth="1"/>
    <col min="16" max="19" width="14.140625" style="11" customWidth="1"/>
    <col min="20" max="20" width="13.28515625" customWidth="1"/>
    <col min="21" max="24" width="13.28515625" style="11" customWidth="1"/>
    <col min="25" max="25" width="13.28515625" customWidth="1"/>
    <col min="26" max="29" width="13.28515625" style="11" customWidth="1"/>
    <col min="30" max="30" width="14" customWidth="1"/>
    <col min="31" max="34" width="14" style="11" customWidth="1"/>
    <col min="35" max="35" width="14.28515625" customWidth="1"/>
    <col min="36" max="36" width="13.85546875" customWidth="1"/>
    <col min="37" max="37" width="12.85546875" customWidth="1"/>
    <col min="38" max="38" width="13.140625" customWidth="1"/>
    <col min="39" max="39" width="13.5703125" customWidth="1"/>
  </cols>
  <sheetData>
    <row r="1" spans="1:39" x14ac:dyDescent="0.25">
      <c r="A1" s="1" t="s">
        <v>0</v>
      </c>
      <c r="B1" s="3"/>
      <c r="C1" s="3"/>
      <c r="D1" s="4"/>
      <c r="E1" s="2" t="s">
        <v>1</v>
      </c>
      <c r="F1" s="13" t="s">
        <v>19</v>
      </c>
      <c r="G1" s="13"/>
      <c r="H1" s="13" t="s">
        <v>22</v>
      </c>
      <c r="I1" s="10"/>
      <c r="J1" s="10" t="s">
        <v>2</v>
      </c>
      <c r="K1" s="13" t="s">
        <v>19</v>
      </c>
      <c r="L1" s="13"/>
      <c r="M1" s="13" t="s">
        <v>22</v>
      </c>
      <c r="N1" s="13"/>
      <c r="O1" s="10" t="s">
        <v>3</v>
      </c>
      <c r="P1" s="13" t="s">
        <v>19</v>
      </c>
      <c r="Q1" s="13"/>
      <c r="R1" s="13" t="s">
        <v>22</v>
      </c>
      <c r="S1" s="13"/>
      <c r="T1" s="10" t="s">
        <v>4</v>
      </c>
      <c r="U1" s="13" t="s">
        <v>19</v>
      </c>
      <c r="V1" s="13"/>
      <c r="W1" s="13" t="s">
        <v>22</v>
      </c>
      <c r="X1" s="13"/>
      <c r="Y1" s="10" t="s">
        <v>5</v>
      </c>
      <c r="Z1" s="13" t="s">
        <v>19</v>
      </c>
      <c r="AA1" s="13"/>
      <c r="AB1" s="13" t="s">
        <v>22</v>
      </c>
      <c r="AC1" s="13"/>
      <c r="AD1" s="10" t="s">
        <v>6</v>
      </c>
      <c r="AE1" s="13" t="s">
        <v>19</v>
      </c>
      <c r="AF1" s="13"/>
      <c r="AG1" s="13" t="s">
        <v>22</v>
      </c>
      <c r="AH1" s="13"/>
      <c r="AI1" s="10" t="s">
        <v>7</v>
      </c>
      <c r="AJ1" s="13" t="s">
        <v>19</v>
      </c>
      <c r="AK1" s="13"/>
      <c r="AL1" s="13" t="s">
        <v>22</v>
      </c>
      <c r="AM1" s="13"/>
    </row>
    <row r="2" spans="1:39" x14ac:dyDescent="0.25">
      <c r="A2" s="2" t="s">
        <v>8</v>
      </c>
      <c r="B2" s="2" t="s">
        <v>9</v>
      </c>
      <c r="C2" s="2" t="s">
        <v>10</v>
      </c>
      <c r="D2" s="2" t="s">
        <v>11</v>
      </c>
      <c r="E2" s="2" t="s">
        <v>12</v>
      </c>
      <c r="F2" s="13" t="s">
        <v>20</v>
      </c>
      <c r="G2" s="13" t="s">
        <v>21</v>
      </c>
      <c r="H2" s="13" t="s">
        <v>23</v>
      </c>
      <c r="I2" s="10" t="s">
        <v>24</v>
      </c>
      <c r="J2" s="10" t="s">
        <v>12</v>
      </c>
      <c r="K2" s="13" t="s">
        <v>20</v>
      </c>
      <c r="L2" s="13" t="s">
        <v>21</v>
      </c>
      <c r="M2" s="13" t="s">
        <v>23</v>
      </c>
      <c r="N2" s="13" t="s">
        <v>24</v>
      </c>
      <c r="O2" s="10" t="s">
        <v>12</v>
      </c>
      <c r="P2" s="13" t="s">
        <v>20</v>
      </c>
      <c r="Q2" s="13" t="s">
        <v>21</v>
      </c>
      <c r="R2" s="13" t="s">
        <v>23</v>
      </c>
      <c r="S2" s="13" t="s">
        <v>24</v>
      </c>
      <c r="T2" s="10" t="s">
        <v>12</v>
      </c>
      <c r="U2" s="13" t="s">
        <v>20</v>
      </c>
      <c r="V2" s="13" t="s">
        <v>21</v>
      </c>
      <c r="W2" s="13" t="s">
        <v>23</v>
      </c>
      <c r="X2" s="13" t="s">
        <v>24</v>
      </c>
      <c r="Y2" s="10" t="s">
        <v>12</v>
      </c>
      <c r="Z2" s="13" t="s">
        <v>20</v>
      </c>
      <c r="AA2" s="13" t="s">
        <v>21</v>
      </c>
      <c r="AB2" s="13" t="s">
        <v>23</v>
      </c>
      <c r="AC2" s="13" t="s">
        <v>24</v>
      </c>
      <c r="AD2" s="10" t="s">
        <v>12</v>
      </c>
      <c r="AE2" s="13" t="s">
        <v>20</v>
      </c>
      <c r="AF2" s="13" t="s">
        <v>21</v>
      </c>
      <c r="AG2" s="13" t="s">
        <v>23</v>
      </c>
      <c r="AH2" s="13" t="s">
        <v>24</v>
      </c>
      <c r="AI2" s="10" t="s">
        <v>12</v>
      </c>
      <c r="AJ2" s="13" t="s">
        <v>20</v>
      </c>
      <c r="AK2" s="13" t="s">
        <v>21</v>
      </c>
      <c r="AL2" s="13" t="s">
        <v>23</v>
      </c>
      <c r="AM2" s="13" t="s">
        <v>24</v>
      </c>
    </row>
    <row r="3" spans="1:39" x14ac:dyDescent="0.25">
      <c r="A3" s="7"/>
      <c r="B3" s="7" t="b">
        <v>0</v>
      </c>
      <c r="C3" s="7" t="s">
        <v>13</v>
      </c>
      <c r="D3" s="7" t="s">
        <v>14</v>
      </c>
      <c r="E3" s="9">
        <v>215.71868382016601</v>
      </c>
      <c r="F3" s="12">
        <f>E3*10</f>
        <v>2157.1868382016601</v>
      </c>
      <c r="G3" s="12">
        <f>F3/1000</f>
        <v>2.1571868382016599</v>
      </c>
      <c r="H3" s="12">
        <f>G3*0.15</f>
        <v>0.32357802573024896</v>
      </c>
      <c r="I3" s="9"/>
      <c r="J3" s="8">
        <v>214.186965601656</v>
      </c>
      <c r="K3" s="12">
        <f>J3*10</f>
        <v>2141.8696560165599</v>
      </c>
      <c r="L3" s="12">
        <f>K3/1000</f>
        <v>2.14186965601656</v>
      </c>
      <c r="M3" s="12">
        <f>L3*0.15</f>
        <v>0.32128044840248399</v>
      </c>
      <c r="N3" s="12"/>
      <c r="O3" s="9">
        <v>230.962776015049</v>
      </c>
      <c r="P3" s="12">
        <f>O3*10</f>
        <v>2309.6277601504898</v>
      </c>
      <c r="Q3" s="12">
        <f>P3/1000</f>
        <v>2.30962776015049</v>
      </c>
      <c r="R3" s="12">
        <f>Q3*0.15</f>
        <v>0.3464441640225735</v>
      </c>
      <c r="S3" s="12"/>
      <c r="T3" s="8">
        <v>232.255988390559</v>
      </c>
      <c r="U3" s="12">
        <f>T3*10</f>
        <v>2322.5598839055901</v>
      </c>
      <c r="V3" s="12">
        <f>U3/1000</f>
        <v>2.3225598839055901</v>
      </c>
      <c r="W3" s="12">
        <f>V3*0.15</f>
        <v>0.34838398258583853</v>
      </c>
      <c r="X3" s="12"/>
      <c r="Y3" s="9">
        <v>217.212019007083</v>
      </c>
      <c r="Z3" s="12">
        <f>Y3*10</f>
        <v>2172.1201900708302</v>
      </c>
      <c r="AA3" s="12">
        <f>Z3/1000</f>
        <v>2.1721201900708302</v>
      </c>
      <c r="AB3" s="12">
        <f>AA3*0.15</f>
        <v>0.32581802851062452</v>
      </c>
      <c r="AC3" s="12"/>
      <c r="AD3" s="8">
        <v>210.78991618088099</v>
      </c>
      <c r="AE3" s="12">
        <f>AD3*10</f>
        <v>2107.8991618088098</v>
      </c>
      <c r="AF3" s="12">
        <f>AE3/1000</f>
        <v>2.1078991618088097</v>
      </c>
      <c r="AG3" s="12">
        <f>AF3*0.15</f>
        <v>0.31618487427132141</v>
      </c>
      <c r="AH3" s="12"/>
      <c r="AI3" s="9">
        <v>228.99684174634601</v>
      </c>
      <c r="AJ3" s="12">
        <f>AI3*10</f>
        <v>2289.9684174634599</v>
      </c>
      <c r="AK3" s="12">
        <f>AJ3/1000</f>
        <v>2.2899684174634598</v>
      </c>
      <c r="AL3" s="12">
        <f>AK3*0.15</f>
        <v>0.34349526261951896</v>
      </c>
      <c r="AM3" s="12"/>
    </row>
    <row r="4" spans="1:39" x14ac:dyDescent="0.25">
      <c r="A4" s="7"/>
      <c r="B4" s="7" t="b">
        <v>0</v>
      </c>
      <c r="C4" s="7" t="s">
        <v>15</v>
      </c>
      <c r="D4" s="7" t="s">
        <v>14</v>
      </c>
      <c r="E4" s="9">
        <v>158.13676569264001</v>
      </c>
      <c r="F4" s="12">
        <f t="shared" ref="F4:F7" si="0">E4*10</f>
        <v>1581.3676569264001</v>
      </c>
      <c r="G4" s="12">
        <f t="shared" ref="G4:G7" si="1">F4/1000</f>
        <v>1.5813676569264001</v>
      </c>
      <c r="H4" s="12">
        <f t="shared" ref="H4:H7" si="2">G4*0.15</f>
        <v>0.23720514853896002</v>
      </c>
      <c r="I4" s="14">
        <f>(H$3-H4)/2000</f>
        <v>4.3186438595644473E-5</v>
      </c>
      <c r="J4" s="8">
        <v>140.17285815679401</v>
      </c>
      <c r="K4" s="12">
        <f t="shared" ref="K4:K7" si="3">J4*10</f>
        <v>1401.7285815679402</v>
      </c>
      <c r="L4" s="12">
        <f t="shared" ref="L4:L7" si="4">K4/1000</f>
        <v>1.4017285815679401</v>
      </c>
      <c r="M4" s="12">
        <f t="shared" ref="M4:M7" si="5">L4*0.15</f>
        <v>0.21025928723519102</v>
      </c>
      <c r="N4" s="14">
        <f>(M$3-M4)/2000</f>
        <v>5.5510580583646482E-5</v>
      </c>
      <c r="O4" s="9">
        <v>143.34901611381301</v>
      </c>
      <c r="P4" s="12">
        <f t="shared" ref="P4:P7" si="6">O4*10</f>
        <v>1433.4901611381301</v>
      </c>
      <c r="Q4" s="12">
        <f t="shared" ref="Q4:Q7" si="7">P4/1000</f>
        <v>1.4334901611381301</v>
      </c>
      <c r="R4" s="12">
        <f t="shared" ref="R4:R7" si="8">Q4*0.15</f>
        <v>0.21502352417071952</v>
      </c>
      <c r="S4" s="14">
        <f>(R$3-R4)/2000</f>
        <v>6.5710319925926997E-5</v>
      </c>
      <c r="T4" s="8">
        <v>141.28232518623301</v>
      </c>
      <c r="U4" s="12">
        <f t="shared" ref="U4:U7" si="9">T4*10</f>
        <v>1412.8232518623302</v>
      </c>
      <c r="V4" s="12">
        <f t="shared" ref="V4:V7" si="10">U4/1000</f>
        <v>1.41282325186233</v>
      </c>
      <c r="W4" s="12">
        <f t="shared" ref="W4:W7" si="11">V4*0.15</f>
        <v>0.2119234877793495</v>
      </c>
      <c r="X4" s="14">
        <f>(W$3-W4)/2000</f>
        <v>6.8230247403244513E-5</v>
      </c>
      <c r="Y4" s="9">
        <v>115.730169018922</v>
      </c>
      <c r="Z4" s="12">
        <f t="shared" ref="Z4:Z7" si="12">Y4*10</f>
        <v>1157.3016901892199</v>
      </c>
      <c r="AA4" s="12">
        <f t="shared" ref="AA4:AA7" si="13">Z4/1000</f>
        <v>1.1573016901892199</v>
      </c>
      <c r="AB4" s="12">
        <f t="shared" ref="AB4:AB7" si="14">AA4*0.15</f>
        <v>0.17359525352838298</v>
      </c>
      <c r="AC4" s="14">
        <f>(AB$3-AB4)/2000</f>
        <v>7.6111387491120777E-5</v>
      </c>
      <c r="AD4" s="8">
        <v>112.01217877555101</v>
      </c>
      <c r="AE4" s="12">
        <f t="shared" ref="AE4:AE7" si="15">AD4*10</f>
        <v>1120.12178775551</v>
      </c>
      <c r="AF4" s="12">
        <f t="shared" ref="AF4:AF7" si="16">AE4/1000</f>
        <v>1.1201217877555101</v>
      </c>
      <c r="AG4" s="12">
        <f t="shared" ref="AG4:AG7" si="17">AF4*0.15</f>
        <v>0.16801826816332652</v>
      </c>
      <c r="AH4" s="14">
        <f>(AG$3-AG4)/2000</f>
        <v>7.4083303053997453E-5</v>
      </c>
      <c r="AI4" s="9">
        <v>117.47865008389201</v>
      </c>
      <c r="AJ4" s="12">
        <f t="shared" ref="AJ4:AJ7" si="18">AI4*10</f>
        <v>1174.7865008389201</v>
      </c>
      <c r="AK4" s="12">
        <f t="shared" ref="AK4:AK7" si="19">AJ4/1000</f>
        <v>1.1747865008389202</v>
      </c>
      <c r="AL4" s="12">
        <f t="shared" ref="AL4:AL7" si="20">AK4*0.15</f>
        <v>0.17621797512583803</v>
      </c>
      <c r="AM4" s="14">
        <f>(AL$3-AL4)/2000</f>
        <v>8.3638643746840463E-5</v>
      </c>
    </row>
    <row r="5" spans="1:39" x14ac:dyDescent="0.25">
      <c r="A5" s="7"/>
      <c r="B5" s="7" t="b">
        <v>0</v>
      </c>
      <c r="C5" s="7" t="s">
        <v>16</v>
      </c>
      <c r="D5" s="7" t="s">
        <v>14</v>
      </c>
      <c r="E5" s="9">
        <v>169.832494811538</v>
      </c>
      <c r="F5" s="12">
        <f t="shared" si="0"/>
        <v>1698.32494811538</v>
      </c>
      <c r="G5" s="12">
        <f t="shared" si="1"/>
        <v>1.6983249481153799</v>
      </c>
      <c r="H5" s="12">
        <f t="shared" si="2"/>
        <v>0.25474874221730698</v>
      </c>
      <c r="I5" s="14">
        <f t="shared" ref="I5:I7" si="21">(H$3-H5)/2000</f>
        <v>3.441464175647099E-5</v>
      </c>
      <c r="J5" s="8">
        <v>158.56208376182099</v>
      </c>
      <c r="K5" s="12">
        <f t="shared" si="3"/>
        <v>1585.6208376182099</v>
      </c>
      <c r="L5" s="12">
        <f t="shared" si="4"/>
        <v>1.5856208376182099</v>
      </c>
      <c r="M5" s="12">
        <f t="shared" si="5"/>
        <v>0.23784312564273147</v>
      </c>
      <c r="N5" s="14">
        <f t="shared" ref="N5:N7" si="22">(M$3-M5)/2000</f>
        <v>4.1718661379876256E-5</v>
      </c>
      <c r="O5" s="9">
        <v>166.815893965859</v>
      </c>
      <c r="P5" s="12">
        <f t="shared" si="6"/>
        <v>1668.15893965859</v>
      </c>
      <c r="Q5" s="12">
        <f t="shared" si="7"/>
        <v>1.6681589396585901</v>
      </c>
      <c r="R5" s="12">
        <f t="shared" si="8"/>
        <v>0.25022384094878852</v>
      </c>
      <c r="S5" s="14">
        <f t="shared" ref="S5:S7" si="23">(R$3-R5)/2000</f>
        <v>4.811016153689249E-5</v>
      </c>
      <c r="T5" s="8">
        <v>165.970762368473</v>
      </c>
      <c r="U5" s="12">
        <f t="shared" si="9"/>
        <v>1659.7076236847302</v>
      </c>
      <c r="V5" s="12">
        <f t="shared" si="10"/>
        <v>1.6597076236847301</v>
      </c>
      <c r="W5" s="12">
        <f t="shared" si="11"/>
        <v>0.24895614355270951</v>
      </c>
      <c r="X5" s="14">
        <f t="shared" ref="X5:X7" si="24">(W$3-W5)/2000</f>
        <v>4.971391951656451E-5</v>
      </c>
      <c r="Y5" s="9">
        <v>145.49652164047799</v>
      </c>
      <c r="Z5" s="12">
        <f t="shared" si="12"/>
        <v>1454.96521640478</v>
      </c>
      <c r="AA5" s="12">
        <f t="shared" si="13"/>
        <v>1.4549652164047799</v>
      </c>
      <c r="AB5" s="12">
        <f t="shared" si="14"/>
        <v>0.21824478246071699</v>
      </c>
      <c r="AC5" s="14">
        <f t="shared" ref="AC5:AC7" si="25">(AB$3-AB5)/2000</f>
        <v>5.3786623024953767E-5</v>
      </c>
      <c r="AD5" s="8">
        <v>140.555319816783</v>
      </c>
      <c r="AE5" s="12">
        <f t="shared" si="15"/>
        <v>1405.55319816783</v>
      </c>
      <c r="AF5" s="12">
        <f t="shared" si="16"/>
        <v>1.40555319816783</v>
      </c>
      <c r="AG5" s="12">
        <f t="shared" si="17"/>
        <v>0.21083297972517448</v>
      </c>
      <c r="AH5" s="14">
        <f t="shared" ref="AH5:AH7" si="26">(AG$3-AG5)/2000</f>
        <v>5.2675947273073465E-5</v>
      </c>
      <c r="AI5" s="9">
        <v>150.67704630143501</v>
      </c>
      <c r="AJ5" s="12">
        <f t="shared" si="18"/>
        <v>1506.7704630143501</v>
      </c>
      <c r="AK5" s="12">
        <f t="shared" si="19"/>
        <v>1.5067704630143501</v>
      </c>
      <c r="AL5" s="12">
        <f t="shared" si="20"/>
        <v>0.22601556945215251</v>
      </c>
      <c r="AM5" s="14">
        <f t="shared" ref="AM5:AM7" si="27">(AL$3-AL5)/2000</f>
        <v>5.8739846583683223E-5</v>
      </c>
    </row>
    <row r="6" spans="1:39" x14ac:dyDescent="0.25">
      <c r="A6" s="7"/>
      <c r="B6" s="7" t="b">
        <v>0</v>
      </c>
      <c r="C6" s="7" t="s">
        <v>17</v>
      </c>
      <c r="D6" s="7" t="s">
        <v>14</v>
      </c>
      <c r="E6" s="9">
        <v>167.47144833029401</v>
      </c>
      <c r="F6" s="12">
        <f t="shared" si="0"/>
        <v>1674.7144833029402</v>
      </c>
      <c r="G6" s="12">
        <f t="shared" si="1"/>
        <v>1.6747144833029401</v>
      </c>
      <c r="H6" s="12">
        <f t="shared" si="2"/>
        <v>0.251207172495441</v>
      </c>
      <c r="I6" s="14">
        <f t="shared" si="21"/>
        <v>3.6185426617403981E-5</v>
      </c>
      <c r="J6" s="8">
        <v>156.60259955160501</v>
      </c>
      <c r="K6" s="12">
        <f t="shared" si="3"/>
        <v>1566.02599551605</v>
      </c>
      <c r="L6" s="12">
        <f t="shared" si="4"/>
        <v>1.56602599551605</v>
      </c>
      <c r="M6" s="12">
        <f t="shared" si="5"/>
        <v>0.23490389932740749</v>
      </c>
      <c r="N6" s="14">
        <f t="shared" si="22"/>
        <v>4.3188274537538252E-5</v>
      </c>
      <c r="O6" s="9">
        <v>168.43710429781501</v>
      </c>
      <c r="P6" s="12">
        <f t="shared" si="6"/>
        <v>1684.3710429781502</v>
      </c>
      <c r="Q6" s="12">
        <f t="shared" si="7"/>
        <v>1.6843710429781502</v>
      </c>
      <c r="R6" s="12">
        <f t="shared" si="8"/>
        <v>0.2526556564467225</v>
      </c>
      <c r="S6" s="14">
        <f t="shared" si="23"/>
        <v>4.6894253787925498E-5</v>
      </c>
      <c r="T6" s="8">
        <v>165.57080217701599</v>
      </c>
      <c r="U6" s="12">
        <f t="shared" si="9"/>
        <v>1655.70802177016</v>
      </c>
      <c r="V6" s="12">
        <f t="shared" si="10"/>
        <v>1.6557080217701601</v>
      </c>
      <c r="W6" s="12">
        <f t="shared" si="11"/>
        <v>0.24835620326552399</v>
      </c>
      <c r="X6" s="14">
        <f t="shared" si="24"/>
        <v>5.0013889660157268E-5</v>
      </c>
      <c r="Y6" s="9">
        <v>144.58610844301799</v>
      </c>
      <c r="Z6" s="12">
        <f t="shared" si="12"/>
        <v>1445.86108443018</v>
      </c>
      <c r="AA6" s="12">
        <f t="shared" si="13"/>
        <v>1.44586108443018</v>
      </c>
      <c r="AB6" s="12">
        <f t="shared" si="14"/>
        <v>0.216879162664527</v>
      </c>
      <c r="AC6" s="14">
        <f t="shared" si="25"/>
        <v>5.4469432923048758E-5</v>
      </c>
      <c r="AD6" s="8">
        <v>139.353085193998</v>
      </c>
      <c r="AE6" s="12">
        <f t="shared" si="15"/>
        <v>1393.53085193998</v>
      </c>
      <c r="AF6" s="12">
        <f t="shared" si="16"/>
        <v>1.3935308519399801</v>
      </c>
      <c r="AG6" s="12">
        <f t="shared" si="17"/>
        <v>0.20902962779099701</v>
      </c>
      <c r="AH6" s="14">
        <f t="shared" si="26"/>
        <v>5.3577623240162202E-5</v>
      </c>
      <c r="AI6" s="9">
        <v>149.11157759673</v>
      </c>
      <c r="AJ6" s="12">
        <f t="shared" si="18"/>
        <v>1491.1157759673001</v>
      </c>
      <c r="AK6" s="12">
        <f t="shared" si="19"/>
        <v>1.4911157759673002</v>
      </c>
      <c r="AL6" s="12">
        <f t="shared" si="20"/>
        <v>0.22366736639509502</v>
      </c>
      <c r="AM6" s="14">
        <f t="shared" si="27"/>
        <v>5.9913948112211971E-5</v>
      </c>
    </row>
    <row r="7" spans="1:39" x14ac:dyDescent="0.25">
      <c r="A7" s="7"/>
      <c r="B7" s="7" t="b">
        <v>0</v>
      </c>
      <c r="C7" s="7" t="s">
        <v>18</v>
      </c>
      <c r="D7" s="7" t="s">
        <v>14</v>
      </c>
      <c r="E7" s="9">
        <v>157.06303387033</v>
      </c>
      <c r="F7" s="12">
        <f t="shared" si="0"/>
        <v>1570.6303387032999</v>
      </c>
      <c r="G7" s="12">
        <f t="shared" si="1"/>
        <v>1.5706303387032998</v>
      </c>
      <c r="H7" s="12">
        <f t="shared" si="2"/>
        <v>0.23559455080549496</v>
      </c>
      <c r="I7" s="14">
        <f t="shared" si="21"/>
        <v>4.3991737462376999E-5</v>
      </c>
      <c r="J7" s="8">
        <v>139.14424077305901</v>
      </c>
      <c r="K7" s="12">
        <f t="shared" si="3"/>
        <v>1391.44240773059</v>
      </c>
      <c r="L7" s="12">
        <f t="shared" si="4"/>
        <v>1.39144240773059</v>
      </c>
      <c r="M7" s="12">
        <f t="shared" si="5"/>
        <v>0.2087163611595885</v>
      </c>
      <c r="N7" s="14">
        <f t="shared" si="22"/>
        <v>5.6282043621447743E-5</v>
      </c>
      <c r="O7" s="9">
        <v>146.61582780899101</v>
      </c>
      <c r="P7" s="12">
        <f t="shared" si="6"/>
        <v>1466.1582780899103</v>
      </c>
      <c r="Q7" s="12">
        <f t="shared" si="7"/>
        <v>1.4661582780899103</v>
      </c>
      <c r="R7" s="12">
        <f t="shared" si="8"/>
        <v>0.21992374171348653</v>
      </c>
      <c r="S7" s="14">
        <f t="shared" si="23"/>
        <v>6.326021115454349E-5</v>
      </c>
      <c r="T7" s="8">
        <v>143.138482432579</v>
      </c>
      <c r="U7" s="12">
        <f t="shared" si="9"/>
        <v>1431.3848243257899</v>
      </c>
      <c r="V7" s="12">
        <f t="shared" si="10"/>
        <v>1.4313848243257898</v>
      </c>
      <c r="W7" s="12">
        <f t="shared" si="11"/>
        <v>0.21470772364886848</v>
      </c>
      <c r="X7" s="14">
        <f t="shared" si="24"/>
        <v>6.6838129468485018E-5</v>
      </c>
      <c r="Y7" s="9">
        <v>118.301845098082</v>
      </c>
      <c r="Z7" s="12">
        <f t="shared" si="12"/>
        <v>1183.01845098082</v>
      </c>
      <c r="AA7" s="12">
        <f t="shared" si="13"/>
        <v>1.1830184509808199</v>
      </c>
      <c r="AB7" s="12">
        <f t="shared" si="14"/>
        <v>0.17745276764712298</v>
      </c>
      <c r="AC7" s="14">
        <f t="shared" si="25"/>
        <v>7.4182630431750778E-5</v>
      </c>
      <c r="AD7" s="8">
        <v>113.329801664009</v>
      </c>
      <c r="AE7" s="12">
        <f t="shared" si="15"/>
        <v>1133.2980166400901</v>
      </c>
      <c r="AF7" s="12">
        <f t="shared" si="16"/>
        <v>1.1332980166400901</v>
      </c>
      <c r="AG7" s="12">
        <f t="shared" si="17"/>
        <v>0.16999470249601351</v>
      </c>
      <c r="AH7" s="14">
        <f t="shared" si="26"/>
        <v>7.3095085887653954E-5</v>
      </c>
      <c r="AI7" s="9">
        <v>118.69311127293</v>
      </c>
      <c r="AJ7" s="12">
        <f t="shared" si="18"/>
        <v>1186.9311127292999</v>
      </c>
      <c r="AK7" s="12">
        <f t="shared" si="19"/>
        <v>1.1869311127292999</v>
      </c>
      <c r="AL7" s="12">
        <f t="shared" si="20"/>
        <v>0.17803966690939496</v>
      </c>
      <c r="AM7" s="14">
        <f t="shared" si="27"/>
        <v>8.2727797855062002E-5</v>
      </c>
    </row>
    <row r="9" spans="1:39" x14ac:dyDescent="0.25">
      <c r="H9" s="11" t="s">
        <v>25</v>
      </c>
      <c r="I9" s="15">
        <f>AVERAGE(I4:I5)</f>
        <v>3.8800540176057728E-5</v>
      </c>
      <c r="M9" s="11" t="s">
        <v>25</v>
      </c>
      <c r="N9" s="15">
        <f>AVERAGE(N4:N5)</f>
        <v>4.8614620981761366E-5</v>
      </c>
      <c r="R9" s="11" t="s">
        <v>25</v>
      </c>
      <c r="S9" s="15">
        <f>AVERAGE(S4:S5)</f>
        <v>5.6910240731409744E-5</v>
      </c>
      <c r="W9" s="11" t="s">
        <v>25</v>
      </c>
      <c r="X9" s="15">
        <f>AVERAGE(X4:X5)</f>
        <v>5.8972083459904512E-5</v>
      </c>
      <c r="AB9" s="11" t="s">
        <v>25</v>
      </c>
      <c r="AC9" s="15">
        <f>AVERAGE(AC4:AC5)</f>
        <v>6.4949005258037269E-5</v>
      </c>
      <c r="AG9" s="11" t="s">
        <v>25</v>
      </c>
      <c r="AH9" s="15">
        <f>AVERAGE(AH4:AH5)</f>
        <v>6.3379625163535459E-5</v>
      </c>
      <c r="AL9" s="11" t="s">
        <v>25</v>
      </c>
      <c r="AM9" s="15">
        <f>AVERAGE(AM4:AM5)</f>
        <v>7.1189245165261843E-5</v>
      </c>
    </row>
    <row r="10" spans="1:39" x14ac:dyDescent="0.25">
      <c r="H10" s="11" t="s">
        <v>26</v>
      </c>
      <c r="I10" s="15">
        <f>AVERAGE(I6:I7)</f>
        <v>4.0088582039890487E-5</v>
      </c>
      <c r="M10" s="11" t="s">
        <v>26</v>
      </c>
      <c r="N10" s="15">
        <f>AVERAGE(N6:N7)</f>
        <v>4.9735159079492998E-5</v>
      </c>
      <c r="R10" s="11" t="s">
        <v>26</v>
      </c>
      <c r="S10" s="15">
        <f>AVERAGE(S6:S7)</f>
        <v>5.5077232471234498E-5</v>
      </c>
      <c r="W10" s="11" t="s">
        <v>26</v>
      </c>
      <c r="X10" s="15">
        <f>AVERAGE(X6:X7)</f>
        <v>5.8426009564321143E-5</v>
      </c>
      <c r="AB10" s="11" t="s">
        <v>26</v>
      </c>
      <c r="AC10" s="15">
        <f>AVERAGE(AC6:AC7)</f>
        <v>6.4326031677399765E-5</v>
      </c>
      <c r="AG10" s="11" t="s">
        <v>26</v>
      </c>
      <c r="AH10" s="15">
        <f>AVERAGE(AH6:AH7)</f>
        <v>6.3336354563908078E-5</v>
      </c>
      <c r="AL10" s="11" t="s">
        <v>26</v>
      </c>
      <c r="AM10" s="15">
        <f>AVERAGE(AM6:AM7)</f>
        <v>7.1320872983636987E-5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0"/>
  <sheetViews>
    <sheetView workbookViewId="0">
      <selection activeCell="C18" sqref="C18"/>
    </sheetView>
  </sheetViews>
  <sheetFormatPr defaultRowHeight="15" x14ac:dyDescent="0.25"/>
  <cols>
    <col min="2" max="2" width="10.7109375" customWidth="1"/>
    <col min="3" max="3" width="11" customWidth="1"/>
    <col min="4" max="5" width="11" style="11" customWidth="1"/>
    <col min="6" max="6" width="11.140625" customWidth="1"/>
    <col min="7" max="8" width="11.140625" style="11" customWidth="1"/>
    <col min="9" max="9" width="11.5703125" customWidth="1"/>
    <col min="10" max="10" width="11.140625" customWidth="1"/>
  </cols>
  <sheetData>
    <row r="2" spans="2:10" x14ac:dyDescent="0.25">
      <c r="B2" t="s">
        <v>28</v>
      </c>
      <c r="C2" t="s">
        <v>25</v>
      </c>
      <c r="D2" s="11" t="s">
        <v>26</v>
      </c>
      <c r="F2" s="11" t="s">
        <v>25</v>
      </c>
      <c r="G2" s="11" t="s">
        <v>26</v>
      </c>
      <c r="I2" s="11" t="s">
        <v>25</v>
      </c>
      <c r="J2" s="11" t="s">
        <v>26</v>
      </c>
    </row>
    <row r="3" spans="2:10" x14ac:dyDescent="0.25">
      <c r="B3" s="5" t="s">
        <v>27</v>
      </c>
      <c r="C3" s="5" t="s">
        <v>29</v>
      </c>
      <c r="D3" s="5" t="s">
        <v>29</v>
      </c>
      <c r="E3" s="16"/>
      <c r="F3" s="5" t="s">
        <v>30</v>
      </c>
      <c r="G3" s="5" t="s">
        <v>30</v>
      </c>
      <c r="H3" s="16"/>
      <c r="I3" s="5" t="s">
        <v>31</v>
      </c>
      <c r="J3" s="5" t="s">
        <v>31</v>
      </c>
    </row>
    <row r="4" spans="2:10" x14ac:dyDescent="0.25">
      <c r="B4" s="20" t="s">
        <v>32</v>
      </c>
      <c r="C4" s="21">
        <v>3.8999999999999999E-5</v>
      </c>
      <c r="D4" s="21">
        <v>4.0000000000000003E-5</v>
      </c>
      <c r="E4" s="17"/>
      <c r="F4" s="21">
        <v>4.5000000000000003E-5</v>
      </c>
      <c r="G4" s="21">
        <v>4.8000000000000001E-5</v>
      </c>
      <c r="H4" s="17"/>
      <c r="I4" s="21">
        <v>4.5000000000000003E-5</v>
      </c>
      <c r="J4" s="21">
        <v>4.5000000000000003E-5</v>
      </c>
    </row>
    <row r="5" spans="2:10" x14ac:dyDescent="0.25">
      <c r="B5" s="22" t="s">
        <v>33</v>
      </c>
      <c r="C5" s="23">
        <v>4.8999999999999998E-5</v>
      </c>
      <c r="D5" s="23">
        <v>5.0000000000000002E-5</v>
      </c>
      <c r="E5" s="17"/>
      <c r="F5" s="23">
        <v>5.5000000000000002E-5</v>
      </c>
      <c r="G5" s="23">
        <v>5.8E-5</v>
      </c>
      <c r="H5" s="17"/>
      <c r="I5" s="23">
        <v>5.8E-5</v>
      </c>
      <c r="J5" s="23">
        <v>5.8E-5</v>
      </c>
    </row>
    <row r="6" spans="2:10" x14ac:dyDescent="0.25">
      <c r="B6" s="24" t="s">
        <v>34</v>
      </c>
      <c r="C6" s="25">
        <v>5.7000000000000003E-5</v>
      </c>
      <c r="D6" s="25">
        <v>5.5000000000000002E-5</v>
      </c>
      <c r="E6" s="17"/>
      <c r="F6" s="25">
        <v>5.7000000000000003E-5</v>
      </c>
      <c r="G6" s="25">
        <v>5.8E-5</v>
      </c>
      <c r="H6" s="17"/>
      <c r="I6" s="25">
        <v>6.6000000000000005E-5</v>
      </c>
      <c r="J6" s="25">
        <v>6.7000000000000002E-5</v>
      </c>
    </row>
    <row r="7" spans="2:10" x14ac:dyDescent="0.25">
      <c r="B7" s="26" t="s">
        <v>35</v>
      </c>
      <c r="C7" s="27">
        <v>5.8999999999999998E-5</v>
      </c>
      <c r="D7" s="27">
        <v>5.8E-5</v>
      </c>
      <c r="E7" s="17"/>
      <c r="F7" s="27">
        <v>6.0000000000000002E-5</v>
      </c>
      <c r="G7" s="27">
        <v>6.0999999999999999E-5</v>
      </c>
      <c r="H7" s="17"/>
      <c r="I7" s="27">
        <v>6.7999999999999999E-5</v>
      </c>
      <c r="J7" s="27">
        <v>6.8999999999999997E-5</v>
      </c>
    </row>
    <row r="8" spans="2:10" x14ac:dyDescent="0.25">
      <c r="B8" s="28" t="s">
        <v>36</v>
      </c>
      <c r="C8" s="29">
        <v>6.4999999999999994E-5</v>
      </c>
      <c r="D8" s="29">
        <v>6.3999999999999997E-5</v>
      </c>
      <c r="E8" s="17"/>
      <c r="F8" s="29">
        <v>6.6000000000000005E-5</v>
      </c>
      <c r="G8" s="29">
        <v>6.8999999999999997E-5</v>
      </c>
      <c r="H8" s="17"/>
      <c r="I8" s="29">
        <v>7.4999999999999993E-5</v>
      </c>
      <c r="J8" s="29">
        <v>7.6000000000000004E-5</v>
      </c>
    </row>
    <row r="9" spans="2:10" x14ac:dyDescent="0.25">
      <c r="B9" s="30" t="s">
        <v>37</v>
      </c>
      <c r="C9" s="31">
        <v>6.3E-5</v>
      </c>
      <c r="D9" s="31">
        <v>6.3E-5</v>
      </c>
      <c r="E9" s="17"/>
      <c r="F9" s="31">
        <v>6.7000000000000002E-5</v>
      </c>
      <c r="G9" s="31">
        <v>6.9999999999999994E-5</v>
      </c>
      <c r="H9" s="17"/>
      <c r="I9" s="31">
        <v>7.3999999999999996E-5</v>
      </c>
      <c r="J9" s="31">
        <v>7.6000000000000004E-5</v>
      </c>
    </row>
    <row r="10" spans="2:10" x14ac:dyDescent="0.25">
      <c r="B10" s="32" t="s">
        <v>38</v>
      </c>
      <c r="C10" s="33">
        <v>7.1000000000000005E-5</v>
      </c>
      <c r="D10" s="33">
        <v>7.1000000000000005E-5</v>
      </c>
      <c r="E10" s="17"/>
      <c r="F10" s="33">
        <v>7.3999999999999996E-5</v>
      </c>
      <c r="G10" s="33">
        <v>7.7000000000000001E-5</v>
      </c>
      <c r="H10" s="17"/>
      <c r="I10" s="33">
        <v>8.2000000000000001E-5</v>
      </c>
      <c r="J10" s="33">
        <v>8.2999999999999998E-5</v>
      </c>
    </row>
    <row r="12" spans="2:10" x14ac:dyDescent="0.25">
      <c r="B12" s="11"/>
      <c r="C12" s="11"/>
      <c r="F12" s="11"/>
      <c r="I12" s="11"/>
    </row>
    <row r="13" spans="2:10" x14ac:dyDescent="0.25">
      <c r="B13" s="18"/>
      <c r="C13" s="18"/>
      <c r="D13" s="18"/>
      <c r="E13" s="18"/>
      <c r="F13" s="18"/>
      <c r="G13" s="18"/>
      <c r="H13" s="18"/>
      <c r="I13" s="18"/>
    </row>
    <row r="14" spans="2:10" x14ac:dyDescent="0.25">
      <c r="B14" s="18"/>
      <c r="C14" s="19"/>
      <c r="D14" s="19"/>
      <c r="E14" s="19"/>
      <c r="F14" s="19"/>
      <c r="G14" s="19"/>
      <c r="H14" s="19"/>
      <c r="I14" s="19"/>
    </row>
    <row r="15" spans="2:10" x14ac:dyDescent="0.25">
      <c r="B15" s="18"/>
      <c r="C15" s="19"/>
      <c r="D15" s="19"/>
      <c r="E15" s="19"/>
      <c r="F15" s="19"/>
      <c r="G15" s="19"/>
      <c r="H15" s="19"/>
      <c r="I15" s="19"/>
    </row>
    <row r="16" spans="2:10" x14ac:dyDescent="0.25">
      <c r="B16" s="18"/>
      <c r="C16" s="19"/>
      <c r="D16" s="19"/>
      <c r="E16" s="19"/>
      <c r="F16" s="19"/>
      <c r="G16" s="19"/>
      <c r="H16" s="19"/>
      <c r="I16" s="19"/>
    </row>
    <row r="17" spans="2:9" x14ac:dyDescent="0.25">
      <c r="B17" s="18"/>
      <c r="C17" s="19"/>
      <c r="D17" s="19"/>
      <c r="E17" s="19"/>
      <c r="F17" s="19"/>
      <c r="G17" s="19"/>
      <c r="H17" s="19"/>
      <c r="I17" s="19"/>
    </row>
    <row r="18" spans="2:9" x14ac:dyDescent="0.25">
      <c r="B18" s="18"/>
      <c r="C18" s="19"/>
      <c r="D18" s="19"/>
      <c r="E18" s="19"/>
      <c r="F18" s="19"/>
      <c r="G18" s="19"/>
      <c r="H18" s="19"/>
      <c r="I18" s="19"/>
    </row>
    <row r="19" spans="2:9" x14ac:dyDescent="0.25">
      <c r="B19" s="18"/>
      <c r="C19" s="19"/>
      <c r="D19" s="19"/>
      <c r="E19" s="19"/>
      <c r="F19" s="19"/>
      <c r="G19" s="19"/>
      <c r="H19" s="19"/>
      <c r="I19" s="19"/>
    </row>
    <row r="20" spans="2:9" x14ac:dyDescent="0.25">
      <c r="B20" s="18"/>
      <c r="C20" s="19"/>
      <c r="D20" s="19"/>
      <c r="E20" s="19"/>
      <c r="F20" s="19"/>
      <c r="G20" s="19"/>
      <c r="H20" s="19"/>
      <c r="I20" s="19"/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Chart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Tusaar 3</dc:creator>
  <cp:lastModifiedBy>Tusaar 3</cp:lastModifiedBy>
  <cp:lastPrinted>2015-07-21T17:50:33Z</cp:lastPrinted>
  <dcterms:created xsi:type="dcterms:W3CDTF">2015-07-21T17:16:34Z</dcterms:created>
  <dcterms:modified xsi:type="dcterms:W3CDTF">2015-07-21T20:01:12Z</dcterms:modified>
</cp:coreProperties>
</file>